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2165" activeTab="0"/>
  </bookViews>
  <sheets>
    <sheet name="2005 " sheetId="1" r:id="rId1"/>
    <sheet name="2004 " sheetId="2" r:id="rId2"/>
    <sheet name="2002 " sheetId="3" r:id="rId3"/>
    <sheet name="D-naděje" sheetId="4" r:id="rId4"/>
    <sheet name="seniorky" sheetId="5" r:id="rId5"/>
  </sheets>
  <definedNames/>
  <calcPr fullCalcOnLoad="1"/>
</workbook>
</file>

<file path=xl/sharedStrings.xml><?xml version="1.0" encoding="utf-8"?>
<sst xmlns="http://schemas.openxmlformats.org/spreadsheetml/2006/main" count="126" uniqueCount="46">
  <si>
    <t>A</t>
  </si>
  <si>
    <t>E</t>
  </si>
  <si>
    <t>srážky</t>
  </si>
  <si>
    <t>Celkem</t>
  </si>
  <si>
    <t>D1</t>
  </si>
  <si>
    <t>D2</t>
  </si>
  <si>
    <t>Poř.</t>
  </si>
  <si>
    <t>D1a</t>
  </si>
  <si>
    <t>D1b</t>
  </si>
  <si>
    <t>D2a</t>
  </si>
  <si>
    <t>D2b</t>
  </si>
  <si>
    <t>A1</t>
  </si>
  <si>
    <t>A2</t>
  </si>
  <si>
    <t>A3</t>
  </si>
  <si>
    <t>A4</t>
  </si>
  <si>
    <t>E1</t>
  </si>
  <si>
    <t>E2</t>
  </si>
  <si>
    <t>E3</t>
  </si>
  <si>
    <t>E4</t>
  </si>
  <si>
    <t>SK MG MANTILA Brno</t>
  </si>
  <si>
    <t>SK JIHLAVA</t>
  </si>
  <si>
    <t>TJ Sokol Bratislava</t>
  </si>
  <si>
    <t>D</t>
  </si>
  <si>
    <t>SK MG Břeclav</t>
  </si>
  <si>
    <t>ASPV Brno-město</t>
  </si>
  <si>
    <t>D3</t>
  </si>
  <si>
    <t>D4</t>
  </si>
  <si>
    <t>2. prov</t>
  </si>
  <si>
    <t>Kategorie 2004 a mladší</t>
  </si>
  <si>
    <t>Kategorie 2002 a mladší</t>
  </si>
  <si>
    <t>Kategorie Seniorky</t>
  </si>
  <si>
    <t>SK MG BAVER TŘEBÍČ</t>
  </si>
  <si>
    <t>Kategorie Naděje mladší</t>
  </si>
  <si>
    <t>ASPV Brno-město I.</t>
  </si>
  <si>
    <t>SK PROVO Brno</t>
  </si>
  <si>
    <t>SK MG Zlín</t>
  </si>
  <si>
    <t>ASPV Brno-město II.</t>
  </si>
  <si>
    <t>SK MG ZLÍN</t>
  </si>
  <si>
    <t>Danubia Bratislava</t>
  </si>
  <si>
    <t>SK MG Břeclav II.</t>
  </si>
  <si>
    <t>SK MG BŘECLAV I.</t>
  </si>
  <si>
    <t>Kategorie 2005 a mladší BABY</t>
  </si>
  <si>
    <t>ASPV BRNO-MĚSTO</t>
  </si>
  <si>
    <t>1.prov</t>
  </si>
  <si>
    <t>celkem</t>
  </si>
  <si>
    <t>SKMG BAUER Třebíč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</si>
</sst>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#,##0.000\ &quot;Kč&quot;"/>
  </numFmts>
  <fonts count="24">
    <font>
      <sz val="10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68" fontId="3" fillId="1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19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3" fillId="4" borderId="10" xfId="0" applyFont="1" applyFill="1" applyBorder="1" applyAlignment="1">
      <alignment/>
    </xf>
    <xf numFmtId="168" fontId="3" fillId="25" borderId="10" xfId="0" applyNumberFormat="1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168" fontId="3" fillId="11" borderId="10" xfId="0" applyNumberFormat="1" applyFont="1" applyFill="1" applyBorder="1" applyAlignment="1">
      <alignment/>
    </xf>
    <xf numFmtId="0" fontId="1" fillId="15" borderId="10" xfId="0" applyFont="1" applyFill="1" applyBorder="1" applyAlignment="1">
      <alignment horizontal="center"/>
    </xf>
    <xf numFmtId="168" fontId="3" fillId="15" borderId="10" xfId="0" applyNumberFormat="1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168" fontId="3" fillId="17" borderId="10" xfId="0" applyNumberFormat="1" applyFont="1" applyFill="1" applyBorder="1" applyAlignment="1">
      <alignment/>
    </xf>
    <xf numFmtId="0" fontId="0" fillId="11" borderId="10" xfId="0" applyFill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26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3" fillId="27" borderId="10" xfId="0" applyNumberFormat="1" applyFont="1" applyFill="1" applyBorder="1" applyAlignment="1">
      <alignment/>
    </xf>
    <xf numFmtId="168" fontId="3" fillId="26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B21" sqref="B21"/>
    </sheetView>
  </sheetViews>
  <sheetFormatPr defaultColWidth="9.140625" defaultRowHeight="19.5" customHeight="1" outlineLevelCol="1"/>
  <cols>
    <col min="1" max="1" width="3.7109375" style="0" customWidth="1"/>
    <col min="2" max="2" width="33.00390625" style="0" customWidth="1"/>
    <col min="3" max="6" width="6.7109375" style="0" hidden="1" customWidth="1" outlineLevel="1"/>
    <col min="7" max="7" width="6.7109375" style="0" customWidth="1" collapsed="1"/>
    <col min="8" max="11" width="6.7109375" style="0" hidden="1" customWidth="1" outlineLevel="1"/>
    <col min="12" max="12" width="6.7109375" style="0" customWidth="1" collapsed="1"/>
    <col min="13" max="14" width="6.7109375" style="0" customWidth="1"/>
    <col min="15" max="15" width="6.421875" style="0" customWidth="1"/>
    <col min="17" max="17" width="9.00390625" style="0" customWidth="1"/>
    <col min="29" max="29" width="8.8515625" style="0" customWidth="1"/>
    <col min="79" max="79" width="1.57421875" style="0" customWidth="1"/>
    <col min="80" max="80" width="4.00390625" style="0" customWidth="1"/>
    <col min="95" max="95" width="0.85546875" style="0" customWidth="1"/>
    <col min="108" max="108" width="2.140625" style="0" customWidth="1"/>
    <col min="146" max="146" width="0.2890625" style="0" customWidth="1"/>
    <col min="147" max="147" width="2.421875" style="0" customWidth="1"/>
    <col min="163" max="163" width="0.5625" style="0" customWidth="1"/>
    <col min="211" max="211" width="2.8515625" style="0" customWidth="1"/>
  </cols>
  <sheetData>
    <row r="1" spans="1:15" ht="19.5" customHeight="1">
      <c r="A1" s="3"/>
      <c r="B1" s="3" t="s">
        <v>41</v>
      </c>
      <c r="C1" s="4" t="s">
        <v>4</v>
      </c>
      <c r="D1" s="4" t="s">
        <v>5</v>
      </c>
      <c r="E1" s="4" t="s">
        <v>25</v>
      </c>
      <c r="F1" s="4" t="s">
        <v>26</v>
      </c>
      <c r="G1" s="5" t="s">
        <v>22</v>
      </c>
      <c r="H1" s="4" t="s">
        <v>15</v>
      </c>
      <c r="I1" s="4" t="s">
        <v>16</v>
      </c>
      <c r="J1" s="4" t="s">
        <v>17</v>
      </c>
      <c r="K1" s="4" t="s">
        <v>18</v>
      </c>
      <c r="L1" s="5" t="s">
        <v>1</v>
      </c>
      <c r="M1" s="6" t="s">
        <v>2</v>
      </c>
      <c r="N1" s="22" t="s">
        <v>3</v>
      </c>
      <c r="O1" s="7" t="s">
        <v>6</v>
      </c>
    </row>
    <row r="2" spans="1:15" ht="19.5" customHeight="1">
      <c r="A2" s="25"/>
      <c r="B2" s="25"/>
      <c r="C2" s="26"/>
      <c r="D2" s="26"/>
      <c r="E2" s="26"/>
      <c r="F2" s="26"/>
      <c r="G2" s="27"/>
      <c r="H2" s="26"/>
      <c r="I2" s="26"/>
      <c r="J2" s="26"/>
      <c r="K2" s="26"/>
      <c r="L2" s="27"/>
      <c r="M2" s="27"/>
      <c r="N2" s="28"/>
      <c r="O2" s="29"/>
    </row>
    <row r="3" spans="1:15" s="2" customFormat="1" ht="19.5" customHeight="1">
      <c r="A3" s="3">
        <v>1</v>
      </c>
      <c r="B3" s="16" t="s">
        <v>39</v>
      </c>
      <c r="C3" s="33">
        <v>2.2</v>
      </c>
      <c r="D3" s="33">
        <v>2.5</v>
      </c>
      <c r="E3" s="33">
        <v>2.2</v>
      </c>
      <c r="F3" s="33">
        <v>2</v>
      </c>
      <c r="G3" s="12">
        <f>MEDIAN(C3:F3)</f>
        <v>2.2</v>
      </c>
      <c r="H3" s="33">
        <v>4.5</v>
      </c>
      <c r="I3" s="33">
        <v>4.4</v>
      </c>
      <c r="J3" s="33">
        <v>4.4</v>
      </c>
      <c r="K3" s="33">
        <v>4.4</v>
      </c>
      <c r="L3" s="12">
        <f>MEDIAN(H3:K3)</f>
        <v>4.4</v>
      </c>
      <c r="M3" s="23">
        <v>0</v>
      </c>
      <c r="N3" s="19">
        <f>G3+L3-M3</f>
        <v>6.6000000000000005</v>
      </c>
      <c r="O3" s="13">
        <f>RANK(N3,N3:N5)</f>
        <v>3</v>
      </c>
    </row>
    <row r="4" spans="1:15" s="2" customFormat="1" ht="19.5" customHeight="1">
      <c r="A4" s="8">
        <v>2</v>
      </c>
      <c r="B4" s="16" t="s">
        <v>19</v>
      </c>
      <c r="C4" s="34">
        <v>3.8</v>
      </c>
      <c r="D4" s="34">
        <v>3</v>
      </c>
      <c r="E4" s="34">
        <v>3.4</v>
      </c>
      <c r="F4" s="34">
        <v>4.8</v>
      </c>
      <c r="G4" s="19">
        <f>MEDIAN(C4:F4)</f>
        <v>3.5999999999999996</v>
      </c>
      <c r="H4" s="34">
        <v>6.3</v>
      </c>
      <c r="I4" s="34">
        <v>5.8</v>
      </c>
      <c r="J4" s="34">
        <v>5.9</v>
      </c>
      <c r="K4" s="34">
        <v>5.6</v>
      </c>
      <c r="L4" s="19">
        <f>MEDIAN(H4:K4)</f>
        <v>5.85</v>
      </c>
      <c r="M4" s="23">
        <v>0</v>
      </c>
      <c r="N4" s="19">
        <f>G4+L4-M4</f>
        <v>9.45</v>
      </c>
      <c r="O4" s="13">
        <f>RANK(N4,N3:N5)</f>
        <v>1</v>
      </c>
    </row>
    <row r="5" spans="1:15" s="2" customFormat="1" ht="19.5" customHeight="1">
      <c r="A5" s="3">
        <v>3</v>
      </c>
      <c r="B5" s="16" t="s">
        <v>40</v>
      </c>
      <c r="C5" s="33">
        <v>3.3</v>
      </c>
      <c r="D5" s="33">
        <v>3.5</v>
      </c>
      <c r="E5" s="33">
        <v>2.7</v>
      </c>
      <c r="F5" s="33">
        <v>3.4</v>
      </c>
      <c r="G5" s="12">
        <f>MEDIAN(C5:F5)</f>
        <v>3.3499999999999996</v>
      </c>
      <c r="H5" s="33">
        <v>5.9</v>
      </c>
      <c r="I5" s="33">
        <v>5.2</v>
      </c>
      <c r="J5" s="33">
        <v>5.2</v>
      </c>
      <c r="K5" s="33">
        <v>5</v>
      </c>
      <c r="L5" s="12">
        <f>MEDIAN(H5:K5)</f>
        <v>5.2</v>
      </c>
      <c r="M5" s="23">
        <v>0</v>
      </c>
      <c r="N5" s="19">
        <f>G5+L5-M5</f>
        <v>8.55</v>
      </c>
      <c r="O5" s="13">
        <f>RANK(N5,N3:N5)</f>
        <v>2</v>
      </c>
    </row>
  </sheetData>
  <sheetProtection password="CA75" sheet="1"/>
  <printOptions/>
  <pageMargins left="0.3937007874015748" right="0" top="0.3937007874015748" bottom="0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3" sqref="A3:IV3"/>
    </sheetView>
  </sheetViews>
  <sheetFormatPr defaultColWidth="9.140625" defaultRowHeight="19.5" customHeight="1" outlineLevelCol="1"/>
  <cols>
    <col min="1" max="1" width="3.7109375" style="0" customWidth="1"/>
    <col min="2" max="2" width="23.421875" style="0" customWidth="1"/>
    <col min="3" max="6" width="6.7109375" style="0" hidden="1" customWidth="1" outlineLevel="1"/>
    <col min="7" max="7" width="6.7109375" style="0" customWidth="1" collapsed="1"/>
    <col min="8" max="11" width="6.7109375" style="0" hidden="1" customWidth="1" outlineLevel="1"/>
    <col min="12" max="12" width="6.7109375" style="0" customWidth="1" collapsed="1"/>
    <col min="13" max="14" width="6.7109375" style="0" customWidth="1"/>
    <col min="15" max="15" width="7.8515625" style="0" customWidth="1"/>
    <col min="17" max="17" width="9.00390625" style="0" customWidth="1"/>
    <col min="29" max="29" width="8.8515625" style="0" customWidth="1"/>
    <col min="79" max="79" width="1.57421875" style="0" customWidth="1"/>
    <col min="80" max="80" width="4.00390625" style="0" customWidth="1"/>
    <col min="95" max="95" width="0.85546875" style="0" customWidth="1"/>
    <col min="108" max="108" width="2.140625" style="0" customWidth="1"/>
    <col min="146" max="146" width="0.2890625" style="0" customWidth="1"/>
    <col min="147" max="147" width="2.421875" style="0" customWidth="1"/>
    <col min="163" max="163" width="0.5625" style="0" customWidth="1"/>
    <col min="211" max="211" width="2.8515625" style="0" customWidth="1"/>
  </cols>
  <sheetData>
    <row r="1" spans="1:15" ht="19.5" customHeight="1">
      <c r="A1" s="3"/>
      <c r="B1" s="3" t="s">
        <v>28</v>
      </c>
      <c r="C1" s="4" t="s">
        <v>4</v>
      </c>
      <c r="D1" s="4" t="s">
        <v>5</v>
      </c>
      <c r="E1" s="4" t="s">
        <v>25</v>
      </c>
      <c r="F1" s="4" t="s">
        <v>26</v>
      </c>
      <c r="G1" s="5" t="s">
        <v>22</v>
      </c>
      <c r="H1" s="4" t="s">
        <v>15</v>
      </c>
      <c r="I1" s="4" t="s">
        <v>16</v>
      </c>
      <c r="J1" s="4" t="s">
        <v>17</v>
      </c>
      <c r="K1" s="4" t="s">
        <v>18</v>
      </c>
      <c r="L1" s="5" t="s">
        <v>1</v>
      </c>
      <c r="M1" s="6" t="s">
        <v>2</v>
      </c>
      <c r="N1" s="20" t="s">
        <v>3</v>
      </c>
      <c r="O1" s="7" t="s">
        <v>6</v>
      </c>
    </row>
    <row r="2" spans="1:15" ht="19.5" customHeight="1">
      <c r="A2" s="25"/>
      <c r="B2" s="25"/>
      <c r="C2" s="26"/>
      <c r="D2" s="26"/>
      <c r="E2" s="26"/>
      <c r="F2" s="26"/>
      <c r="G2" s="27"/>
      <c r="H2" s="26"/>
      <c r="I2" s="26"/>
      <c r="J2" s="26"/>
      <c r="K2" s="26"/>
      <c r="L2" s="27"/>
      <c r="M2" s="27"/>
      <c r="N2" s="28"/>
      <c r="O2" s="29"/>
    </row>
    <row r="3" spans="1:15" s="2" customFormat="1" ht="19.5" customHeight="1">
      <c r="A3" s="3">
        <v>1</v>
      </c>
      <c r="B3" s="16" t="s">
        <v>34</v>
      </c>
      <c r="C3" s="35">
        <v>2</v>
      </c>
      <c r="D3" s="35">
        <v>2.2</v>
      </c>
      <c r="E3" s="35">
        <v>4.5</v>
      </c>
      <c r="F3" s="35">
        <v>2.6</v>
      </c>
      <c r="G3" s="17">
        <f aca="true" t="shared" si="0" ref="G3:G8">MEDIAN(C3:F3)</f>
        <v>2.4000000000000004</v>
      </c>
      <c r="H3" s="35">
        <v>3.8</v>
      </c>
      <c r="I3" s="35">
        <v>4.6</v>
      </c>
      <c r="J3" s="35">
        <v>6.4</v>
      </c>
      <c r="K3" s="35">
        <v>4.9</v>
      </c>
      <c r="L3" s="17">
        <f aca="true" t="shared" si="1" ref="L3:L8">MEDIAN(H3:K3)</f>
        <v>4.75</v>
      </c>
      <c r="M3" s="23">
        <v>0</v>
      </c>
      <c r="N3" s="21">
        <f aca="true" t="shared" si="2" ref="N3:N8">G3+L3-M3</f>
        <v>7.15</v>
      </c>
      <c r="O3" s="13">
        <f>RANK(N3,N3:N8)</f>
        <v>6</v>
      </c>
    </row>
    <row r="4" spans="1:15" s="2" customFormat="1" ht="19.5" customHeight="1">
      <c r="A4" s="1">
        <v>2</v>
      </c>
      <c r="B4" s="16" t="s">
        <v>19</v>
      </c>
      <c r="C4" s="34">
        <v>3.9</v>
      </c>
      <c r="D4" s="34">
        <v>3.3</v>
      </c>
      <c r="E4" s="34">
        <v>4</v>
      </c>
      <c r="F4" s="34">
        <v>3.9</v>
      </c>
      <c r="G4" s="19">
        <f t="shared" si="0"/>
        <v>3.9</v>
      </c>
      <c r="H4" s="34">
        <v>6.5</v>
      </c>
      <c r="I4" s="34">
        <v>5.9</v>
      </c>
      <c r="J4" s="34">
        <v>6.1</v>
      </c>
      <c r="K4" s="34">
        <v>5.5</v>
      </c>
      <c r="L4" s="19">
        <f t="shared" si="1"/>
        <v>6</v>
      </c>
      <c r="M4" s="23">
        <v>0</v>
      </c>
      <c r="N4" s="21">
        <f t="shared" si="2"/>
        <v>9.9</v>
      </c>
      <c r="O4" s="13">
        <f>RANK(N4,N3:N8)</f>
        <v>2</v>
      </c>
    </row>
    <row r="5" spans="1:18" s="2" customFormat="1" ht="19.5" customHeight="1">
      <c r="A5" s="8">
        <v>3</v>
      </c>
      <c r="B5" s="16" t="s">
        <v>37</v>
      </c>
      <c r="C5" s="35">
        <v>3.6</v>
      </c>
      <c r="D5" s="35">
        <v>2.1</v>
      </c>
      <c r="E5" s="35">
        <v>5</v>
      </c>
      <c r="F5" s="35">
        <v>3.6</v>
      </c>
      <c r="G5" s="17">
        <f t="shared" si="0"/>
        <v>3.6</v>
      </c>
      <c r="H5" s="35">
        <v>5.2</v>
      </c>
      <c r="I5" s="35">
        <v>6.2</v>
      </c>
      <c r="J5" s="35">
        <v>5.6</v>
      </c>
      <c r="K5" s="35">
        <v>5.1</v>
      </c>
      <c r="L5" s="17">
        <f t="shared" si="1"/>
        <v>5.4</v>
      </c>
      <c r="M5" s="23">
        <v>0</v>
      </c>
      <c r="N5" s="21">
        <f t="shared" si="2"/>
        <v>9</v>
      </c>
      <c r="O5" s="13">
        <f>RANK(N5,N3:N8)</f>
        <v>3</v>
      </c>
      <c r="R5" s="15"/>
    </row>
    <row r="6" spans="1:15" s="2" customFormat="1" ht="19.5" customHeight="1">
      <c r="A6" s="1">
        <v>4</v>
      </c>
      <c r="B6" s="16" t="s">
        <v>38</v>
      </c>
      <c r="C6" s="34">
        <v>2.5</v>
      </c>
      <c r="D6" s="34">
        <v>3.2</v>
      </c>
      <c r="E6" s="34">
        <v>4.5</v>
      </c>
      <c r="F6" s="34">
        <v>2.8</v>
      </c>
      <c r="G6" s="19">
        <f t="shared" si="0"/>
        <v>3</v>
      </c>
      <c r="H6" s="34">
        <v>6.5</v>
      </c>
      <c r="I6" s="34">
        <v>5.5</v>
      </c>
      <c r="J6" s="34">
        <v>4.9</v>
      </c>
      <c r="K6" s="34">
        <v>5.1</v>
      </c>
      <c r="L6" s="19">
        <f t="shared" si="1"/>
        <v>5.3</v>
      </c>
      <c r="M6" s="23">
        <v>0</v>
      </c>
      <c r="N6" s="21">
        <f t="shared" si="2"/>
        <v>8.3</v>
      </c>
      <c r="O6" s="13">
        <f>RANK(N6,N3:N8)</f>
        <v>5</v>
      </c>
    </row>
    <row r="7" spans="1:15" s="2" customFormat="1" ht="19.5" customHeight="1">
      <c r="A7" s="8">
        <v>5</v>
      </c>
      <c r="B7" s="16" t="s">
        <v>21</v>
      </c>
      <c r="C7" s="35">
        <v>3.5</v>
      </c>
      <c r="D7" s="35">
        <v>3.9</v>
      </c>
      <c r="E7" s="35">
        <v>4.5</v>
      </c>
      <c r="F7" s="35">
        <v>3.8</v>
      </c>
      <c r="G7" s="17">
        <f t="shared" si="0"/>
        <v>3.8499999999999996</v>
      </c>
      <c r="H7" s="35">
        <v>5.7</v>
      </c>
      <c r="I7" s="35">
        <v>4.5</v>
      </c>
      <c r="J7" s="35">
        <v>4.8</v>
      </c>
      <c r="K7" s="35">
        <v>5.1</v>
      </c>
      <c r="L7" s="17">
        <f t="shared" si="1"/>
        <v>4.949999999999999</v>
      </c>
      <c r="M7" s="23">
        <v>0</v>
      </c>
      <c r="N7" s="21">
        <f t="shared" si="2"/>
        <v>8.799999999999999</v>
      </c>
      <c r="O7" s="13">
        <f>RANK(N7,N3:N8)</f>
        <v>4</v>
      </c>
    </row>
    <row r="8" spans="1:18" s="2" customFormat="1" ht="19.5" customHeight="1">
      <c r="A8" s="1">
        <v>6</v>
      </c>
      <c r="B8" s="16" t="s">
        <v>45</v>
      </c>
      <c r="C8" s="34">
        <v>4.5</v>
      </c>
      <c r="D8" s="34">
        <v>4.5</v>
      </c>
      <c r="E8" s="34">
        <v>5</v>
      </c>
      <c r="F8" s="34">
        <v>4.5</v>
      </c>
      <c r="G8" s="17">
        <f t="shared" si="0"/>
        <v>4.5</v>
      </c>
      <c r="H8" s="35">
        <v>6.8</v>
      </c>
      <c r="I8" s="35">
        <v>6.4</v>
      </c>
      <c r="J8" s="35">
        <v>6.9</v>
      </c>
      <c r="K8" s="35">
        <v>5.8</v>
      </c>
      <c r="L8" s="17">
        <f t="shared" si="1"/>
        <v>6.6</v>
      </c>
      <c r="M8" s="23">
        <v>0</v>
      </c>
      <c r="N8" s="21">
        <f t="shared" si="2"/>
        <v>11.1</v>
      </c>
      <c r="O8" s="13">
        <f>RANK(N8,N3:N8)</f>
        <v>1</v>
      </c>
      <c r="R8" s="15"/>
    </row>
  </sheetData>
  <sheetProtection password="CA75" sheet="1"/>
  <printOptions/>
  <pageMargins left="0.3937007874015748" right="0" top="0.3937007874015748" bottom="0" header="0.11811023622047245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7" sqref="A7:IV7"/>
    </sheetView>
  </sheetViews>
  <sheetFormatPr defaultColWidth="9.140625" defaultRowHeight="19.5" customHeight="1" outlineLevelCol="1"/>
  <cols>
    <col min="1" max="1" width="3.7109375" style="0" customWidth="1"/>
    <col min="2" max="2" width="23.421875" style="0" customWidth="1"/>
    <col min="3" max="6" width="6.7109375" style="0" hidden="1" customWidth="1" outlineLevel="1"/>
    <col min="7" max="7" width="6.7109375" style="0" customWidth="1" collapsed="1"/>
    <col min="8" max="11" width="6.7109375" style="0" hidden="1" customWidth="1" outlineLevel="1"/>
    <col min="12" max="12" width="6.7109375" style="0" customWidth="1" collapsed="1"/>
    <col min="13" max="14" width="6.7109375" style="0" customWidth="1"/>
    <col min="15" max="15" width="6.421875" style="0" customWidth="1"/>
    <col min="17" max="17" width="9.00390625" style="0" customWidth="1"/>
    <col min="29" max="29" width="8.8515625" style="0" customWidth="1"/>
    <col min="79" max="79" width="1.57421875" style="0" customWidth="1"/>
    <col min="80" max="80" width="4.00390625" style="0" customWidth="1"/>
    <col min="95" max="95" width="0.85546875" style="0" customWidth="1"/>
    <col min="108" max="108" width="2.140625" style="0" customWidth="1"/>
    <col min="146" max="146" width="0.2890625" style="0" customWidth="1"/>
    <col min="147" max="147" width="2.421875" style="0" customWidth="1"/>
    <col min="163" max="163" width="0.5625" style="0" customWidth="1"/>
    <col min="211" max="211" width="2.8515625" style="0" customWidth="1"/>
  </cols>
  <sheetData>
    <row r="1" spans="1:15" ht="19.5" customHeight="1">
      <c r="A1" s="3"/>
      <c r="B1" s="3" t="s">
        <v>29</v>
      </c>
      <c r="C1" s="4" t="s">
        <v>4</v>
      </c>
      <c r="D1" s="4" t="s">
        <v>5</v>
      </c>
      <c r="E1" s="4" t="s">
        <v>25</v>
      </c>
      <c r="F1" s="4" t="s">
        <v>26</v>
      </c>
      <c r="G1" s="5" t="s">
        <v>22</v>
      </c>
      <c r="H1" s="4" t="s">
        <v>15</v>
      </c>
      <c r="I1" s="4" t="s">
        <v>16</v>
      </c>
      <c r="J1" s="4" t="s">
        <v>17</v>
      </c>
      <c r="K1" s="4" t="s">
        <v>18</v>
      </c>
      <c r="L1" s="5" t="s">
        <v>1</v>
      </c>
      <c r="M1" s="6" t="s">
        <v>2</v>
      </c>
      <c r="N1" s="22" t="s">
        <v>3</v>
      </c>
      <c r="O1" s="7" t="s">
        <v>6</v>
      </c>
    </row>
    <row r="2" spans="1:15" ht="19.5" customHeight="1">
      <c r="A2" s="25"/>
      <c r="B2" s="25"/>
      <c r="C2" s="26"/>
      <c r="D2" s="26"/>
      <c r="E2" s="26"/>
      <c r="F2" s="26"/>
      <c r="G2" s="27"/>
      <c r="H2" s="26"/>
      <c r="I2" s="26"/>
      <c r="J2" s="26"/>
      <c r="K2" s="26"/>
      <c r="L2" s="27"/>
      <c r="M2" s="27"/>
      <c r="N2" s="28"/>
      <c r="O2" s="29"/>
    </row>
    <row r="3" spans="1:15" s="2" customFormat="1" ht="19.5" customHeight="1">
      <c r="A3" s="3">
        <v>1</v>
      </c>
      <c r="B3" s="16" t="s">
        <v>33</v>
      </c>
      <c r="C3" s="35">
        <v>3.3</v>
      </c>
      <c r="D3" s="35">
        <v>3.2</v>
      </c>
      <c r="E3" s="35">
        <v>3.9</v>
      </c>
      <c r="F3" s="35">
        <v>3.6</v>
      </c>
      <c r="G3" s="31">
        <f aca="true" t="shared" si="0" ref="G3:G10">MEDIAN(C3:F3)</f>
        <v>3.45</v>
      </c>
      <c r="H3" s="35">
        <v>5.6</v>
      </c>
      <c r="I3" s="35">
        <v>5.7</v>
      </c>
      <c r="J3" s="35">
        <v>6.2</v>
      </c>
      <c r="K3" s="35">
        <v>5.7</v>
      </c>
      <c r="L3" s="31">
        <f aca="true" t="shared" si="1" ref="L3:L10">MEDIAN(H3:K3)</f>
        <v>5.7</v>
      </c>
      <c r="M3" s="23">
        <v>0</v>
      </c>
      <c r="N3" s="19">
        <f aca="true" t="shared" si="2" ref="N3:N10">G3+L3-M3</f>
        <v>9.15</v>
      </c>
      <c r="O3" s="13">
        <f>RANK(N3,N3:N10)</f>
        <v>6</v>
      </c>
    </row>
    <row r="4" spans="1:15" s="2" customFormat="1" ht="19.5" customHeight="1">
      <c r="A4" s="8">
        <v>2</v>
      </c>
      <c r="B4" s="16" t="s">
        <v>21</v>
      </c>
      <c r="C4" s="34">
        <v>3.7</v>
      </c>
      <c r="D4" s="34">
        <v>3</v>
      </c>
      <c r="E4" s="34">
        <v>3.3</v>
      </c>
      <c r="F4" s="34">
        <v>4.5</v>
      </c>
      <c r="G4" s="19">
        <f t="shared" si="0"/>
        <v>3.5</v>
      </c>
      <c r="H4" s="34">
        <v>7.8</v>
      </c>
      <c r="I4" s="34">
        <v>6.8</v>
      </c>
      <c r="J4" s="34">
        <v>6</v>
      </c>
      <c r="K4" s="34">
        <v>6.5</v>
      </c>
      <c r="L4" s="19">
        <f t="shared" si="1"/>
        <v>6.65</v>
      </c>
      <c r="M4" s="23">
        <v>0</v>
      </c>
      <c r="N4" s="19">
        <f t="shared" si="2"/>
        <v>10.15</v>
      </c>
      <c r="O4" s="13">
        <f>RANK(N4,N3:N10)</f>
        <v>3</v>
      </c>
    </row>
    <row r="5" spans="1:15" s="2" customFormat="1" ht="19.5" customHeight="1">
      <c r="A5" s="8">
        <v>3</v>
      </c>
      <c r="B5" s="16" t="s">
        <v>23</v>
      </c>
      <c r="C5" s="35">
        <v>4</v>
      </c>
      <c r="D5" s="35">
        <v>4.3</v>
      </c>
      <c r="E5" s="35">
        <v>2.7</v>
      </c>
      <c r="F5" s="35">
        <v>3.6</v>
      </c>
      <c r="G5" s="31">
        <f t="shared" si="0"/>
        <v>3.8</v>
      </c>
      <c r="H5" s="35">
        <v>7</v>
      </c>
      <c r="I5" s="35">
        <v>6.9</v>
      </c>
      <c r="J5" s="35">
        <v>5.9</v>
      </c>
      <c r="K5" s="35">
        <v>6.5</v>
      </c>
      <c r="L5" s="31">
        <f t="shared" si="1"/>
        <v>6.7</v>
      </c>
      <c r="M5" s="23">
        <v>0</v>
      </c>
      <c r="N5" s="19">
        <f t="shared" si="2"/>
        <v>10.5</v>
      </c>
      <c r="O5" s="13">
        <f>RANK(N5,N3:N10)</f>
        <v>2</v>
      </c>
    </row>
    <row r="6" spans="1:15" s="2" customFormat="1" ht="19.5" customHeight="1">
      <c r="A6" s="1">
        <v>4</v>
      </c>
      <c r="B6" s="16" t="s">
        <v>19</v>
      </c>
      <c r="C6" s="34">
        <v>4.4</v>
      </c>
      <c r="D6" s="34">
        <v>3.9</v>
      </c>
      <c r="E6" s="34">
        <v>4</v>
      </c>
      <c r="F6" s="34">
        <v>4.7</v>
      </c>
      <c r="G6" s="19">
        <f t="shared" si="0"/>
        <v>4.2</v>
      </c>
      <c r="H6" s="34">
        <v>8.3</v>
      </c>
      <c r="I6" s="34">
        <v>7.1</v>
      </c>
      <c r="J6" s="34">
        <v>7.3</v>
      </c>
      <c r="K6" s="34">
        <v>6.9</v>
      </c>
      <c r="L6" s="19">
        <f t="shared" si="1"/>
        <v>7.199999999999999</v>
      </c>
      <c r="M6" s="23">
        <v>0</v>
      </c>
      <c r="N6" s="19">
        <f t="shared" si="2"/>
        <v>11.399999999999999</v>
      </c>
      <c r="O6" s="13">
        <f>RANK(N6,N3:N10)</f>
        <v>1</v>
      </c>
    </row>
    <row r="7" spans="1:15" s="2" customFormat="1" ht="19.5" customHeight="1">
      <c r="A7" s="8">
        <v>5</v>
      </c>
      <c r="B7" s="30" t="s">
        <v>20</v>
      </c>
      <c r="C7" s="35">
        <v>2.7</v>
      </c>
      <c r="D7" s="35">
        <v>2.5</v>
      </c>
      <c r="E7" s="35">
        <v>3.1</v>
      </c>
      <c r="F7" s="35">
        <v>3.3</v>
      </c>
      <c r="G7" s="31">
        <f t="shared" si="0"/>
        <v>2.9000000000000004</v>
      </c>
      <c r="H7" s="35">
        <v>5.2</v>
      </c>
      <c r="I7" s="35">
        <v>4.5</v>
      </c>
      <c r="J7" s="35">
        <v>5.5</v>
      </c>
      <c r="K7" s="35">
        <v>6.2</v>
      </c>
      <c r="L7" s="31">
        <f t="shared" si="1"/>
        <v>5.35</v>
      </c>
      <c r="M7" s="23">
        <v>0</v>
      </c>
      <c r="N7" s="19">
        <f t="shared" si="2"/>
        <v>8.25</v>
      </c>
      <c r="O7" s="13">
        <f>RANK(N7,N3:N10)</f>
        <v>8</v>
      </c>
    </row>
    <row r="8" spans="1:15" s="2" customFormat="1" ht="19.5" customHeight="1">
      <c r="A8" s="1">
        <v>6</v>
      </c>
      <c r="B8" s="16" t="s">
        <v>34</v>
      </c>
      <c r="C8" s="34">
        <v>2.9</v>
      </c>
      <c r="D8" s="34">
        <v>3.3</v>
      </c>
      <c r="E8" s="34">
        <v>3.3</v>
      </c>
      <c r="F8" s="34">
        <v>4</v>
      </c>
      <c r="G8" s="19">
        <f t="shared" si="0"/>
        <v>3.3</v>
      </c>
      <c r="H8" s="34">
        <v>5.1</v>
      </c>
      <c r="I8" s="34">
        <v>5.9</v>
      </c>
      <c r="J8" s="34">
        <v>6.8</v>
      </c>
      <c r="K8" s="34">
        <v>6.2</v>
      </c>
      <c r="L8" s="19">
        <f t="shared" si="1"/>
        <v>6.050000000000001</v>
      </c>
      <c r="M8" s="23">
        <v>0</v>
      </c>
      <c r="N8" s="19">
        <f t="shared" si="2"/>
        <v>9.350000000000001</v>
      </c>
      <c r="O8" s="13">
        <f>RANK(N8,N3:N10)</f>
        <v>4</v>
      </c>
    </row>
    <row r="9" spans="1:15" s="2" customFormat="1" ht="19.5" customHeight="1">
      <c r="A9" s="8">
        <v>7</v>
      </c>
      <c r="B9" s="30" t="s">
        <v>35</v>
      </c>
      <c r="C9" s="35">
        <v>3.9</v>
      </c>
      <c r="D9" s="35">
        <v>3.5</v>
      </c>
      <c r="E9" s="35">
        <v>3.1</v>
      </c>
      <c r="F9" s="35">
        <v>3.2</v>
      </c>
      <c r="G9" s="31">
        <f t="shared" si="0"/>
        <v>3.35</v>
      </c>
      <c r="H9" s="35">
        <v>7.8</v>
      </c>
      <c r="I9" s="35">
        <v>6</v>
      </c>
      <c r="J9" s="35">
        <v>5.9</v>
      </c>
      <c r="K9" s="35">
        <v>5.6</v>
      </c>
      <c r="L9" s="31">
        <f t="shared" si="1"/>
        <v>5.95</v>
      </c>
      <c r="M9" s="23">
        <v>0</v>
      </c>
      <c r="N9" s="19">
        <f t="shared" si="2"/>
        <v>9.3</v>
      </c>
      <c r="O9" s="13">
        <f>RANK(N9,N3:N10)</f>
        <v>5</v>
      </c>
    </row>
    <row r="10" spans="1:15" s="2" customFormat="1" ht="19.5" customHeight="1">
      <c r="A10" s="1">
        <v>8</v>
      </c>
      <c r="B10" s="16" t="s">
        <v>36</v>
      </c>
      <c r="C10" s="34">
        <v>2.6</v>
      </c>
      <c r="D10" s="34">
        <v>2.7</v>
      </c>
      <c r="E10" s="34">
        <v>3.2</v>
      </c>
      <c r="F10" s="34">
        <v>3.3</v>
      </c>
      <c r="G10" s="19">
        <f t="shared" si="0"/>
        <v>2.95</v>
      </c>
      <c r="H10" s="34">
        <v>4.5</v>
      </c>
      <c r="I10" s="34">
        <v>5.8</v>
      </c>
      <c r="J10" s="34">
        <v>5.5</v>
      </c>
      <c r="K10" s="34">
        <v>5.5</v>
      </c>
      <c r="L10" s="19">
        <f t="shared" si="1"/>
        <v>5.5</v>
      </c>
      <c r="M10" s="23">
        <v>0</v>
      </c>
      <c r="N10" s="19">
        <f t="shared" si="2"/>
        <v>8.45</v>
      </c>
      <c r="O10" s="13">
        <f>RANK(N10,N3:N10)</f>
        <v>7</v>
      </c>
    </row>
  </sheetData>
  <sheetProtection password="CA75" sheet="1"/>
  <printOptions/>
  <pageMargins left="0.3937007874015748" right="0" top="0.3937007874015748" bottom="0" header="0.11811023622047245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N24" sqref="N24"/>
    </sheetView>
  </sheetViews>
  <sheetFormatPr defaultColWidth="9.140625" defaultRowHeight="19.5" customHeight="1" outlineLevelCol="1"/>
  <cols>
    <col min="1" max="1" width="3.7109375" style="0" customWidth="1"/>
    <col min="2" max="2" width="23.421875" style="0" customWidth="1"/>
    <col min="3" max="4" width="6.57421875" style="0" hidden="1" customWidth="1" outlineLevel="1"/>
    <col min="5" max="5" width="6.7109375" style="0" customWidth="1" collapsed="1"/>
    <col min="6" max="7" width="6.7109375" style="0" hidden="1" customWidth="1" outlineLevel="1"/>
    <col min="8" max="8" width="6.7109375" style="0" customWidth="1" collapsed="1"/>
    <col min="9" max="9" width="6.7109375" style="0" customWidth="1"/>
    <col min="10" max="13" width="6.7109375" style="0" hidden="1" customWidth="1" outlineLevel="1"/>
    <col min="14" max="14" width="6.7109375" style="0" customWidth="1" collapsed="1"/>
    <col min="15" max="18" width="6.7109375" style="0" hidden="1" customWidth="1" outlineLevel="1"/>
    <col min="19" max="19" width="6.7109375" style="0" customWidth="1" collapsed="1"/>
    <col min="20" max="21" width="6.7109375" style="0" customWidth="1"/>
    <col min="22" max="22" width="6.421875" style="0" customWidth="1"/>
    <col min="24" max="24" width="9.00390625" style="0" customWidth="1"/>
    <col min="36" max="36" width="8.8515625" style="0" customWidth="1"/>
    <col min="86" max="86" width="1.57421875" style="0" customWidth="1"/>
    <col min="87" max="87" width="4.00390625" style="0" customWidth="1"/>
    <col min="102" max="102" width="0.85546875" style="0" customWidth="1"/>
    <col min="115" max="115" width="2.140625" style="0" customWidth="1"/>
    <col min="153" max="153" width="0.2890625" style="0" customWidth="1"/>
    <col min="154" max="154" width="2.421875" style="0" customWidth="1"/>
    <col min="170" max="170" width="0.5625" style="0" customWidth="1"/>
    <col min="218" max="218" width="2.8515625" style="0" customWidth="1"/>
  </cols>
  <sheetData>
    <row r="1" spans="1:22" ht="19.5" customHeight="1">
      <c r="A1" s="3"/>
      <c r="B1" s="3" t="s">
        <v>32</v>
      </c>
      <c r="C1" s="6" t="s">
        <v>7</v>
      </c>
      <c r="D1" s="6" t="s">
        <v>8</v>
      </c>
      <c r="E1" s="5" t="s">
        <v>4</v>
      </c>
      <c r="F1" s="4" t="s">
        <v>9</v>
      </c>
      <c r="G1" s="4" t="s">
        <v>10</v>
      </c>
      <c r="H1" s="5" t="s">
        <v>5</v>
      </c>
      <c r="I1" s="5" t="s">
        <v>22</v>
      </c>
      <c r="J1" s="6" t="s">
        <v>11</v>
      </c>
      <c r="K1" s="6" t="s">
        <v>12</v>
      </c>
      <c r="L1" s="6" t="s">
        <v>13</v>
      </c>
      <c r="M1" s="6" t="s">
        <v>14</v>
      </c>
      <c r="N1" s="5" t="s">
        <v>0</v>
      </c>
      <c r="O1" s="4" t="s">
        <v>15</v>
      </c>
      <c r="P1" s="4" t="s">
        <v>16</v>
      </c>
      <c r="Q1" s="4" t="s">
        <v>17</v>
      </c>
      <c r="R1" s="4" t="s">
        <v>18</v>
      </c>
      <c r="S1" s="5" t="s">
        <v>1</v>
      </c>
      <c r="T1" s="6" t="s">
        <v>2</v>
      </c>
      <c r="U1" s="32" t="s">
        <v>44</v>
      </c>
      <c r="V1" s="7" t="s">
        <v>6</v>
      </c>
    </row>
    <row r="2" spans="1:22" ht="19.5" customHeight="1">
      <c r="A2" s="25"/>
      <c r="B2" s="25"/>
      <c r="C2" s="27"/>
      <c r="D2" s="27"/>
      <c r="E2" s="27"/>
      <c r="F2" s="26"/>
      <c r="G2" s="26"/>
      <c r="H2" s="27"/>
      <c r="I2" s="27"/>
      <c r="J2" s="27"/>
      <c r="K2" s="27"/>
      <c r="L2" s="27"/>
      <c r="M2" s="27"/>
      <c r="N2" s="27"/>
      <c r="O2" s="26"/>
      <c r="P2" s="26"/>
      <c r="Q2" s="26"/>
      <c r="R2" s="26"/>
      <c r="S2" s="27"/>
      <c r="T2" s="27"/>
      <c r="U2" s="27"/>
      <c r="V2" s="29"/>
    </row>
    <row r="3" spans="1:22" s="2" customFormat="1" ht="19.5" customHeight="1">
      <c r="A3" s="3">
        <v>1</v>
      </c>
      <c r="B3" s="16" t="s">
        <v>20</v>
      </c>
      <c r="C3" s="35">
        <v>0.7</v>
      </c>
      <c r="D3" s="35">
        <v>0.9</v>
      </c>
      <c r="E3" s="31">
        <f>(C3+D3)/2</f>
        <v>0.8</v>
      </c>
      <c r="F3" s="35">
        <v>3.1</v>
      </c>
      <c r="G3" s="35">
        <v>2.6</v>
      </c>
      <c r="H3" s="31">
        <f>(F3+G3)/2</f>
        <v>2.85</v>
      </c>
      <c r="I3" s="31">
        <f>(E3+H3)/2</f>
        <v>1.8250000000000002</v>
      </c>
      <c r="J3" s="35">
        <v>5.8</v>
      </c>
      <c r="K3" s="35">
        <v>5.4</v>
      </c>
      <c r="L3" s="35">
        <v>5.6</v>
      </c>
      <c r="M3" s="35">
        <v>4.7</v>
      </c>
      <c r="N3" s="31">
        <f>MEDIAN(J3:M3)</f>
        <v>5.5</v>
      </c>
      <c r="O3" s="35">
        <v>4.6</v>
      </c>
      <c r="P3" s="35">
        <v>4.1</v>
      </c>
      <c r="Q3" s="35">
        <v>4.2</v>
      </c>
      <c r="R3" s="35">
        <v>5.8</v>
      </c>
      <c r="S3" s="31">
        <f>MEDIAN(O3:R3)</f>
        <v>4.4</v>
      </c>
      <c r="T3" s="23">
        <v>0.4</v>
      </c>
      <c r="U3" s="19">
        <f>I3+N3+S3-T3</f>
        <v>11.325000000000001</v>
      </c>
      <c r="V3" s="13">
        <f>RANK(U3,U3:U5)</f>
        <v>3</v>
      </c>
    </row>
    <row r="4" spans="1:22" s="2" customFormat="1" ht="19.5" customHeight="1">
      <c r="A4" s="9">
        <v>2</v>
      </c>
      <c r="B4" s="16" t="s">
        <v>42</v>
      </c>
      <c r="C4" s="34">
        <v>1.6</v>
      </c>
      <c r="D4" s="34">
        <v>1.8</v>
      </c>
      <c r="E4" s="19">
        <f>(C4+D4)/2</f>
        <v>1.7000000000000002</v>
      </c>
      <c r="F4" s="34">
        <v>4.4</v>
      </c>
      <c r="G4" s="34">
        <v>4.9</v>
      </c>
      <c r="H4" s="19">
        <f>(F4+G4)/2</f>
        <v>4.65</v>
      </c>
      <c r="I4" s="19">
        <f>(E4+H4)/2</f>
        <v>3.1750000000000003</v>
      </c>
      <c r="J4" s="34">
        <v>5.9</v>
      </c>
      <c r="K4" s="34">
        <v>6</v>
      </c>
      <c r="L4" s="34">
        <v>5.5</v>
      </c>
      <c r="M4" s="34">
        <v>4.8</v>
      </c>
      <c r="N4" s="19">
        <f>MEDIAN(J4:M4)</f>
        <v>5.7</v>
      </c>
      <c r="O4" s="34">
        <v>4.3</v>
      </c>
      <c r="P4" s="34">
        <v>5</v>
      </c>
      <c r="Q4" s="34">
        <v>5.1</v>
      </c>
      <c r="R4" s="34">
        <v>5.4</v>
      </c>
      <c r="S4" s="19">
        <f>MEDIAN(O4:R4)</f>
        <v>5.05</v>
      </c>
      <c r="T4" s="23">
        <v>0</v>
      </c>
      <c r="U4" s="19">
        <f>I4+N4+S4-T4</f>
        <v>13.925</v>
      </c>
      <c r="V4" s="14">
        <f>RANK(U4,U3:U5)</f>
        <v>1</v>
      </c>
    </row>
    <row r="5" spans="1:22" s="2" customFormat="1" ht="19.5" customHeight="1">
      <c r="A5" s="1">
        <v>3</v>
      </c>
      <c r="B5" s="16" t="s">
        <v>19</v>
      </c>
      <c r="C5" s="35">
        <v>1.7</v>
      </c>
      <c r="D5" s="35">
        <v>1.8</v>
      </c>
      <c r="E5" s="31">
        <f>(C5+D5)/2</f>
        <v>1.75</v>
      </c>
      <c r="F5" s="35">
        <v>4.1</v>
      </c>
      <c r="G5" s="35">
        <v>4.3</v>
      </c>
      <c r="H5" s="31">
        <f>(F5+G5)/2</f>
        <v>4.199999999999999</v>
      </c>
      <c r="I5" s="31">
        <f>(E5+H5)/2</f>
        <v>2.9749999999999996</v>
      </c>
      <c r="J5" s="35">
        <v>4.5</v>
      </c>
      <c r="K5" s="35">
        <v>5.9</v>
      </c>
      <c r="L5" s="35">
        <v>5.5</v>
      </c>
      <c r="M5" s="35">
        <v>5.2</v>
      </c>
      <c r="N5" s="31">
        <f>MEDIAN(J5:M5)</f>
        <v>5.35</v>
      </c>
      <c r="O5" s="35">
        <v>6.1</v>
      </c>
      <c r="P5" s="35">
        <v>5.4</v>
      </c>
      <c r="Q5" s="35">
        <v>4.6</v>
      </c>
      <c r="R5" s="35">
        <v>5.1</v>
      </c>
      <c r="S5" s="31">
        <f>MEDIAN(O5:R5)</f>
        <v>5.25</v>
      </c>
      <c r="T5" s="23">
        <v>0.4</v>
      </c>
      <c r="U5" s="19">
        <f>I5+N5+S5-T5</f>
        <v>13.174999999999999</v>
      </c>
      <c r="V5" s="13">
        <f>RANK(U5,U3:U5)</f>
        <v>2</v>
      </c>
    </row>
  </sheetData>
  <sheetProtection password="CA75" sheet="1"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"/>
  <sheetViews>
    <sheetView zoomScalePageLayoutView="0" workbookViewId="0" topLeftCell="A1">
      <selection activeCell="X11" sqref="X11"/>
    </sheetView>
  </sheetViews>
  <sheetFormatPr defaultColWidth="0" defaultRowHeight="19.5" customHeight="1" outlineLevelCol="1"/>
  <cols>
    <col min="1" max="1" width="3.7109375" style="0" customWidth="1"/>
    <col min="2" max="2" width="23.421875" style="0" customWidth="1"/>
    <col min="3" max="4" width="6.57421875" style="0" hidden="1" customWidth="1" outlineLevel="1"/>
    <col min="5" max="5" width="6.7109375" style="0" customWidth="1" collapsed="1"/>
    <col min="6" max="7" width="6.7109375" style="0" hidden="1" customWidth="1" outlineLevel="1"/>
    <col min="8" max="8" width="6.7109375" style="0" customWidth="1" collapsed="1"/>
    <col min="9" max="9" width="6.7109375" style="0" customWidth="1"/>
    <col min="10" max="13" width="6.7109375" style="0" hidden="1" customWidth="1" outlineLevel="1"/>
    <col min="14" max="14" width="6.7109375" style="0" customWidth="1" collapsed="1"/>
    <col min="15" max="18" width="6.7109375" style="0" hidden="1" customWidth="1" outlineLevel="1"/>
    <col min="19" max="19" width="6.7109375" style="0" customWidth="1" collapsed="1"/>
    <col min="20" max="21" width="6.7109375" style="0" customWidth="1"/>
    <col min="22" max="23" width="6.7109375" style="0" hidden="1" customWidth="1" outlineLevel="1"/>
    <col min="24" max="24" width="6.140625" style="0" customWidth="1" collapsed="1"/>
    <col min="25" max="26" width="6.7109375" style="0" hidden="1" customWidth="1" outlineLevel="1"/>
    <col min="27" max="27" width="6.7109375" style="0" customWidth="1" collapsed="1"/>
    <col min="28" max="28" width="6.7109375" style="0" customWidth="1"/>
    <col min="29" max="32" width="6.7109375" style="0" hidden="1" customWidth="1" outlineLevel="1"/>
    <col min="33" max="33" width="6.57421875" style="0" customWidth="1" collapsed="1"/>
    <col min="34" max="37" width="6.7109375" style="0" hidden="1" customWidth="1" outlineLevel="1"/>
    <col min="38" max="38" width="5.7109375" style="0" customWidth="1" collapsed="1"/>
    <col min="39" max="39" width="6.57421875" style="0" customWidth="1"/>
    <col min="40" max="40" width="7.140625" style="0" customWidth="1"/>
    <col min="41" max="41" width="7.421875" style="0" customWidth="1"/>
    <col min="42" max="42" width="8.00390625" style="0" customWidth="1"/>
    <col min="43" max="43" width="9.140625" style="0" customWidth="1"/>
    <col min="44" max="44" width="9.00390625" style="0" customWidth="1"/>
    <col min="45" max="53" width="9.140625" style="0" hidden="1" customWidth="1"/>
    <col min="54" max="55" width="9.140625" style="0" customWidth="1"/>
    <col min="56" max="56" width="8.8515625" style="0" customWidth="1"/>
    <col min="57" max="59" width="9.140625" style="0" hidden="1" customWidth="1"/>
    <col min="60" max="105" width="9.140625" style="0" customWidth="1"/>
    <col min="106" max="106" width="1.57421875" style="0" customWidth="1"/>
    <col min="107" max="107" width="4.00390625" style="0" hidden="1" customWidth="1"/>
    <col min="108" max="121" width="9.140625" style="0" hidden="1" customWidth="1"/>
    <col min="122" max="122" width="0.85546875" style="0" hidden="1" customWidth="1"/>
    <col min="123" max="134" width="9.140625" style="0" hidden="1" customWidth="1"/>
    <col min="135" max="135" width="2.140625" style="0" hidden="1" customWidth="1"/>
    <col min="136" max="172" width="9.140625" style="0" hidden="1" customWidth="1"/>
    <col min="173" max="173" width="0.2890625" style="0" customWidth="1"/>
    <col min="174" max="174" width="2.421875" style="0" hidden="1" customWidth="1"/>
    <col min="175" max="189" width="9.140625" style="0" hidden="1" customWidth="1"/>
    <col min="190" max="190" width="0.5625" style="0" hidden="1" customWidth="1"/>
    <col min="191" max="236" width="9.140625" style="0" hidden="1" customWidth="1"/>
    <col min="237" max="237" width="9.140625" style="0" customWidth="1"/>
    <col min="238" max="238" width="2.8515625" style="0" customWidth="1"/>
  </cols>
  <sheetData>
    <row r="1" spans="1:42" ht="19.5" customHeight="1">
      <c r="A1" s="3"/>
      <c r="B1" s="3" t="s">
        <v>30</v>
      </c>
      <c r="C1" s="6" t="s">
        <v>7</v>
      </c>
      <c r="D1" s="6" t="s">
        <v>8</v>
      </c>
      <c r="E1" s="5" t="s">
        <v>4</v>
      </c>
      <c r="F1" s="4" t="s">
        <v>9</v>
      </c>
      <c r="G1" s="10" t="s">
        <v>10</v>
      </c>
      <c r="H1" s="5" t="s">
        <v>5</v>
      </c>
      <c r="I1" s="5" t="s">
        <v>22</v>
      </c>
      <c r="J1" s="6" t="s">
        <v>11</v>
      </c>
      <c r="K1" s="6" t="s">
        <v>12</v>
      </c>
      <c r="L1" s="6" t="s">
        <v>13</v>
      </c>
      <c r="M1" s="6" t="s">
        <v>14</v>
      </c>
      <c r="N1" s="5" t="s">
        <v>0</v>
      </c>
      <c r="O1" s="4" t="s">
        <v>15</v>
      </c>
      <c r="P1" s="4" t="s">
        <v>16</v>
      </c>
      <c r="Q1" s="4" t="s">
        <v>17</v>
      </c>
      <c r="R1" s="4" t="s">
        <v>18</v>
      </c>
      <c r="S1" s="5" t="s">
        <v>1</v>
      </c>
      <c r="T1" s="6" t="s">
        <v>2</v>
      </c>
      <c r="U1" s="32" t="s">
        <v>43</v>
      </c>
      <c r="V1" s="4" t="s">
        <v>7</v>
      </c>
      <c r="W1" s="4" t="s">
        <v>8</v>
      </c>
      <c r="X1" s="5" t="s">
        <v>4</v>
      </c>
      <c r="Y1" s="4" t="s">
        <v>9</v>
      </c>
      <c r="Z1" s="4" t="s">
        <v>10</v>
      </c>
      <c r="AA1" s="5" t="s">
        <v>5</v>
      </c>
      <c r="AB1" s="5" t="s">
        <v>22</v>
      </c>
      <c r="AC1" s="4" t="s">
        <v>11</v>
      </c>
      <c r="AD1" s="4" t="s">
        <v>12</v>
      </c>
      <c r="AE1" s="4" t="s">
        <v>13</v>
      </c>
      <c r="AF1" s="4" t="s">
        <v>14</v>
      </c>
      <c r="AG1" s="5" t="s">
        <v>0</v>
      </c>
      <c r="AH1" s="4" t="s">
        <v>15</v>
      </c>
      <c r="AI1" s="4" t="s">
        <v>16</v>
      </c>
      <c r="AJ1" s="4" t="s">
        <v>17</v>
      </c>
      <c r="AK1" s="4" t="s">
        <v>18</v>
      </c>
      <c r="AL1" s="5" t="s">
        <v>1</v>
      </c>
      <c r="AM1" s="6" t="s">
        <v>2</v>
      </c>
      <c r="AN1" s="32" t="s">
        <v>27</v>
      </c>
      <c r="AO1" s="28" t="s">
        <v>3</v>
      </c>
      <c r="AP1" s="7" t="s">
        <v>6</v>
      </c>
    </row>
    <row r="2" spans="1:42" ht="19.5" customHeight="1">
      <c r="A2" s="25"/>
      <c r="B2" s="25"/>
      <c r="C2" s="27"/>
      <c r="D2" s="27"/>
      <c r="E2" s="27"/>
      <c r="F2" s="26"/>
      <c r="G2" s="26"/>
      <c r="H2" s="27"/>
      <c r="I2" s="27"/>
      <c r="J2" s="27"/>
      <c r="K2" s="27"/>
      <c r="L2" s="27"/>
      <c r="M2" s="27"/>
      <c r="N2" s="27"/>
      <c r="O2" s="26"/>
      <c r="P2" s="26"/>
      <c r="Q2" s="26"/>
      <c r="R2" s="26"/>
      <c r="S2" s="27"/>
      <c r="T2" s="27"/>
      <c r="U2" s="32"/>
      <c r="V2" s="26"/>
      <c r="W2" s="26"/>
      <c r="X2" s="27"/>
      <c r="Y2" s="26"/>
      <c r="Z2" s="26"/>
      <c r="AA2" s="27"/>
      <c r="AB2" s="27"/>
      <c r="AC2" s="26"/>
      <c r="AD2" s="26"/>
      <c r="AE2" s="26"/>
      <c r="AF2" s="26"/>
      <c r="AG2" s="27"/>
      <c r="AH2" s="26"/>
      <c r="AI2" s="26"/>
      <c r="AJ2" s="26"/>
      <c r="AK2" s="26"/>
      <c r="AL2" s="27"/>
      <c r="AM2" s="27"/>
      <c r="AN2" s="32"/>
      <c r="AO2" s="28"/>
      <c r="AP2" s="29"/>
    </row>
    <row r="3" spans="1:42" s="2" customFormat="1" ht="19.5" customHeight="1">
      <c r="A3" s="3">
        <v>1</v>
      </c>
      <c r="B3" s="16" t="s">
        <v>31</v>
      </c>
      <c r="C3" s="33">
        <v>2.6</v>
      </c>
      <c r="D3" s="33">
        <v>2.4</v>
      </c>
      <c r="E3" s="31">
        <f>(C3+D3)/2</f>
        <v>2.5</v>
      </c>
      <c r="F3" s="33">
        <v>4.9</v>
      </c>
      <c r="G3" s="33">
        <v>5.4</v>
      </c>
      <c r="H3" s="31">
        <f>(F3+G3)/2</f>
        <v>5.15</v>
      </c>
      <c r="I3" s="31">
        <f>(E3+H3)/2</f>
        <v>3.825</v>
      </c>
      <c r="J3" s="33">
        <v>6.3</v>
      </c>
      <c r="K3" s="33">
        <v>5.9</v>
      </c>
      <c r="L3" s="33">
        <v>6.5</v>
      </c>
      <c r="M3" s="33">
        <v>5.3</v>
      </c>
      <c r="N3" s="31">
        <f>MEDIAN(J3:M3)</f>
        <v>6.1</v>
      </c>
      <c r="O3" s="33">
        <v>4.1</v>
      </c>
      <c r="P3" s="33">
        <v>4.8</v>
      </c>
      <c r="Q3" s="33">
        <v>4.8</v>
      </c>
      <c r="R3" s="33">
        <v>6.1</v>
      </c>
      <c r="S3" s="31">
        <f>MEDIAN(O3:R3)</f>
        <v>4.8</v>
      </c>
      <c r="T3" s="11">
        <v>0.4</v>
      </c>
      <c r="U3" s="19">
        <f>I3+N3+S3-T3</f>
        <v>14.325000000000001</v>
      </c>
      <c r="V3" s="33">
        <v>3.7</v>
      </c>
      <c r="W3" s="33">
        <v>4</v>
      </c>
      <c r="X3" s="31">
        <f>(V3+W3)/2</f>
        <v>3.85</v>
      </c>
      <c r="Y3" s="33">
        <v>6.6</v>
      </c>
      <c r="Z3" s="33">
        <v>6.6</v>
      </c>
      <c r="AA3" s="12">
        <f>(Y3+Z3)/2</f>
        <v>6.6</v>
      </c>
      <c r="AB3" s="31">
        <f>(X3+AA3)/2</f>
        <v>5.225</v>
      </c>
      <c r="AC3" s="33">
        <v>7.3</v>
      </c>
      <c r="AD3" s="33">
        <v>6.7</v>
      </c>
      <c r="AE3" s="33">
        <v>6.9</v>
      </c>
      <c r="AF3" s="33">
        <v>5.6</v>
      </c>
      <c r="AG3" s="31">
        <f>MEDIAN(AC3:AF3)</f>
        <v>6.800000000000001</v>
      </c>
      <c r="AH3" s="33">
        <v>6.8</v>
      </c>
      <c r="AI3" s="33">
        <v>6.6</v>
      </c>
      <c r="AJ3" s="33">
        <v>6.1</v>
      </c>
      <c r="AK3" s="33">
        <v>5.5</v>
      </c>
      <c r="AL3" s="31">
        <f>MEDIAN(AH3:AK3)</f>
        <v>6.35</v>
      </c>
      <c r="AM3" s="3">
        <v>0</v>
      </c>
      <c r="AN3" s="19">
        <f>AB3+AG3+AL3-AM3</f>
        <v>18.375</v>
      </c>
      <c r="AO3" s="36">
        <f>U3+AN3</f>
        <v>32.7</v>
      </c>
      <c r="AP3" s="13">
        <f>RANK(U3,U3:U4)</f>
        <v>1</v>
      </c>
    </row>
    <row r="4" spans="1:42" s="2" customFormat="1" ht="19.5" customHeight="1">
      <c r="A4" s="8">
        <v>2</v>
      </c>
      <c r="B4" s="16" t="s">
        <v>24</v>
      </c>
      <c r="C4" s="34">
        <v>1.2</v>
      </c>
      <c r="D4" s="34">
        <v>1.5</v>
      </c>
      <c r="E4" s="19">
        <f>(C4+D4)/2</f>
        <v>1.35</v>
      </c>
      <c r="F4" s="34">
        <v>3.1</v>
      </c>
      <c r="G4" s="34">
        <v>3.1</v>
      </c>
      <c r="H4" s="19">
        <f>(F4+G4)/2</f>
        <v>3.1</v>
      </c>
      <c r="I4" s="19">
        <f>(E4+H4)/2</f>
        <v>2.225</v>
      </c>
      <c r="J4" s="34">
        <v>4.6</v>
      </c>
      <c r="K4" s="34">
        <v>5</v>
      </c>
      <c r="L4" s="34">
        <v>5.2</v>
      </c>
      <c r="M4" s="34">
        <v>4.2</v>
      </c>
      <c r="N4" s="19">
        <f>MEDIAN(J4:M4)</f>
        <v>4.8</v>
      </c>
      <c r="O4" s="34">
        <v>1.4</v>
      </c>
      <c r="P4" s="34">
        <v>2.6</v>
      </c>
      <c r="Q4" s="34">
        <v>2.8</v>
      </c>
      <c r="R4" s="34">
        <v>4</v>
      </c>
      <c r="S4" s="19">
        <f>MEDIAN(O4:R4)</f>
        <v>2.7</v>
      </c>
      <c r="T4" s="18">
        <v>0</v>
      </c>
      <c r="U4" s="19">
        <f>I4+N4+S4-T4</f>
        <v>9.725000000000001</v>
      </c>
      <c r="V4" s="34">
        <v>2.5</v>
      </c>
      <c r="W4" s="34">
        <v>2</v>
      </c>
      <c r="X4" s="19">
        <f>(V4+W4)/2</f>
        <v>2.25</v>
      </c>
      <c r="Y4" s="34">
        <v>4.4</v>
      </c>
      <c r="Z4" s="34">
        <v>3.9</v>
      </c>
      <c r="AA4" s="37">
        <f>(Y4+Z4)/2</f>
        <v>4.15</v>
      </c>
      <c r="AB4" s="19">
        <f>(X4+AA4)/2</f>
        <v>3.2</v>
      </c>
      <c r="AC4" s="34">
        <v>4.5</v>
      </c>
      <c r="AD4" s="34">
        <v>6.4</v>
      </c>
      <c r="AE4" s="34">
        <v>5</v>
      </c>
      <c r="AF4" s="34">
        <v>4</v>
      </c>
      <c r="AG4" s="19">
        <f>MEDIAN(AC4:AF4)</f>
        <v>4.75</v>
      </c>
      <c r="AH4" s="34">
        <v>2.7</v>
      </c>
      <c r="AI4" s="34">
        <v>3.1</v>
      </c>
      <c r="AJ4" s="34">
        <v>4.5</v>
      </c>
      <c r="AK4" s="34">
        <v>3.2</v>
      </c>
      <c r="AL4" s="19">
        <f>MEDIAN(AH4:AK4)</f>
        <v>3.1500000000000004</v>
      </c>
      <c r="AM4" s="24">
        <v>0</v>
      </c>
      <c r="AN4" s="19">
        <f>AB4+AG4+AL4-AM4</f>
        <v>11.100000000000001</v>
      </c>
      <c r="AO4" s="36">
        <f>U4+AN4</f>
        <v>20.825000000000003</v>
      </c>
      <c r="AP4" s="14">
        <f>RANK(U4,U3:U4)</f>
        <v>2</v>
      </c>
    </row>
  </sheetData>
  <sheetProtection password="CA75" sheet="1"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2010-11-03T19:43:00Z</cp:lastPrinted>
  <dcterms:created xsi:type="dcterms:W3CDTF">2009-03-06T06:50:07Z</dcterms:created>
  <dcterms:modified xsi:type="dcterms:W3CDTF">2011-10-25T06:53:57Z</dcterms:modified>
  <cp:category/>
  <cp:version/>
  <cp:contentType/>
  <cp:contentStatus/>
</cp:coreProperties>
</file>